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15" windowHeight="5970" activeTab="0"/>
  </bookViews>
  <sheets>
    <sheet name="Drift12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<sst xmlns="http://schemas.openxmlformats.org/spreadsheetml/2006/main" count="40" uniqueCount="40">
  <si>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Omsætning i alt:</t>
  </si>
  <si>
    <t>Variable omkostninger</t>
  </si>
  <si>
    <t>Transportomkostninger</t>
  </si>
  <si>
    <t>Andet</t>
  </si>
  <si>
    <t>Variable omkostninger i alt:</t>
  </si>
  <si>
    <t>Rejseudgifter</t>
  </si>
  <si>
    <t>Kontorartikler</t>
  </si>
  <si>
    <t>Porto og gebyrer</t>
  </si>
  <si>
    <t>Mobiltelefon</t>
  </si>
  <si>
    <t>Markedsføring/annoncer/reklame</t>
  </si>
  <si>
    <t>Revisor</t>
  </si>
  <si>
    <t>Advokat</t>
  </si>
  <si>
    <t>Anden rådgivning</t>
  </si>
  <si>
    <t>Fasteomkostninger i alt:</t>
  </si>
  <si>
    <t>Faste omkostninger</t>
  </si>
  <si>
    <t>Omsætning</t>
  </si>
  <si>
    <t>Fasttelefon</t>
  </si>
  <si>
    <t>Internet-forbindelse (Stofa, TDC mv)</t>
  </si>
  <si>
    <t xml:space="preserve">Web site abonnement/hosting og opdatering </t>
  </si>
  <si>
    <t>Januar</t>
  </si>
  <si>
    <t>Februar</t>
  </si>
  <si>
    <t>Marts</t>
  </si>
  <si>
    <t>November</t>
  </si>
  <si>
    <t>December</t>
  </si>
  <si>
    <t>Dækningsbidrag (DB): (Omsætning - vari.omkostninger)</t>
  </si>
  <si>
    <t>Resultat før renter og afskrivninger (DB-faste omkost.)</t>
  </si>
  <si>
    <t>August</t>
  </si>
  <si>
    <t>September</t>
  </si>
  <si>
    <t>Oktober</t>
  </si>
  <si>
    <t>April</t>
  </si>
  <si>
    <t>Maj</t>
  </si>
  <si>
    <t>Juni</t>
  </si>
  <si>
    <t>Juli</t>
  </si>
  <si>
    <t>12 mdr. i alt</t>
  </si>
  <si>
    <t>Events</t>
  </si>
  <si>
    <t>Uddannelse af Blå Veje ledelse</t>
  </si>
  <si>
    <t>For tiden     Jan /      2018     til   Dec    /      2018</t>
  </si>
  <si>
    <t>DRIFTSBUDGET- Foreningen Blå Veje</t>
  </si>
  <si>
    <t>kontigent indbetaling</t>
  </si>
  <si>
    <t xml:space="preserve">Afgift 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</si>
</sst>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s\t\a\nd\a\rd"/>
    <numFmt numFmtId="173" formatCode="\$#,##0\ ;\(\$#,##0\)"/>
    <numFmt numFmtId="174" formatCode="\$#,##0\ ;[Red]\(\$#,##0\)"/>
    <numFmt numFmtId="175" formatCode="\$#,##0.00\ ;\(\$#,##0.00\)"/>
    <numFmt numFmtId="176" formatCode="\$#,##0.00\ ;[Red]\(\$#,##0.00\)"/>
    <numFmt numFmtId="177" formatCode="m/d/yy"/>
    <numFmt numFmtId="178" formatCode="d\-mmm\-yy"/>
    <numFmt numFmtId="179" formatCode="d\-mmm"/>
    <numFmt numFmtId="180" formatCode="mmm\-yy"/>
    <numFmt numFmtId="181" formatCode="h:mm"/>
    <numFmt numFmtId="182" formatCode="h:mm:ss"/>
    <numFmt numFmtId="183" formatCode="m/d/yy\ h:mm"/>
    <numFmt numFmtId="184" formatCode="m/d"/>
  </numFmts>
  <fonts count="37">
    <font>
      <sz val="10"/>
      <color indexed="22"/>
      <name val="Arial"/>
      <family val="0"/>
    </font>
    <font>
      <b/>
      <sz val="18"/>
      <color indexed="22"/>
      <name val="Arial"/>
      <family val="0"/>
    </font>
    <font>
      <b/>
      <sz val="12"/>
      <color indexed="22"/>
      <name val="Arial"/>
      <family val="0"/>
    </font>
    <font>
      <b/>
      <sz val="14"/>
      <color indexed="2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17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7" applyNumberFormat="0" applyFont="0" applyFill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</cellStyleXfs>
  <cellXfs count="14">
    <xf numFmtId="172" fontId="0" fillId="0" borderId="0" xfId="0" applyAlignment="1">
      <alignment/>
    </xf>
    <xf numFmtId="3" fontId="4" fillId="33" borderId="8" xfId="0" applyNumberFormat="1" applyFont="1" applyFill="1" applyBorder="1" applyAlignment="1">
      <alignment/>
    </xf>
    <xf numFmtId="3" fontId="4" fillId="33" borderId="8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/>
    </xf>
    <xf numFmtId="3" fontId="4" fillId="33" borderId="8" xfId="0" applyNumberFormat="1" applyFont="1" applyFill="1" applyBorder="1" applyAlignment="1" applyProtection="1">
      <alignment/>
      <protection locked="0"/>
    </xf>
    <xf numFmtId="3" fontId="5" fillId="33" borderId="8" xfId="0" applyNumberFormat="1" applyFont="1" applyFill="1" applyBorder="1" applyAlignment="1">
      <alignment/>
    </xf>
    <xf numFmtId="3" fontId="5" fillId="33" borderId="8" xfId="0" applyNumberFormat="1" applyFont="1" applyFill="1" applyBorder="1" applyAlignment="1">
      <alignment/>
    </xf>
    <xf numFmtId="3" fontId="4" fillId="34" borderId="8" xfId="0" applyNumberFormat="1" applyFont="1" applyFill="1" applyBorder="1" applyAlignment="1">
      <alignment/>
    </xf>
    <xf numFmtId="3" fontId="5" fillId="34" borderId="8" xfId="0" applyNumberFormat="1" applyFont="1" applyFill="1" applyBorder="1" applyAlignment="1">
      <alignment/>
    </xf>
    <xf numFmtId="3" fontId="7" fillId="33" borderId="8" xfId="0" applyNumberFormat="1" applyFont="1" applyFill="1" applyBorder="1" applyAlignment="1">
      <alignment/>
    </xf>
    <xf numFmtId="3" fontId="5" fillId="34" borderId="8" xfId="0" applyNumberFormat="1" applyFont="1" applyFill="1" applyBorder="1" applyAlignment="1">
      <alignment horizontal="center"/>
    </xf>
    <xf numFmtId="3" fontId="6" fillId="34" borderId="8" xfId="0" applyNumberFormat="1" applyFont="1" applyFill="1" applyBorder="1" applyAlignment="1" quotePrefix="1">
      <alignment horizontal="left"/>
    </xf>
    <xf numFmtId="3" fontId="6" fillId="34" borderId="8" xfId="0" applyNumberFormat="1" applyFont="1" applyFill="1" applyBorder="1" applyAlignment="1">
      <alignment/>
    </xf>
    <xf numFmtId="3" fontId="5" fillId="34" borderId="8" xfId="0" applyNumberFormat="1" applyFont="1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løb0" xfId="34"/>
    <cellStyle name="Bemærk!" xfId="35"/>
    <cellStyle name="Beregning" xfId="36"/>
    <cellStyle name="Dato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ast" xfId="44"/>
    <cellStyle name="Forklarende tekst" xfId="45"/>
    <cellStyle name="God" xfId="46"/>
    <cellStyle name="Input" xfId="47"/>
    <cellStyle name="Comma" xfId="48"/>
    <cellStyle name="Kontrollér celle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Punktum0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J13" sqref="J13"/>
    </sheetView>
  </sheetViews>
  <sheetFormatPr defaultColWidth="10.28125" defaultRowHeight="12.75"/>
  <cols>
    <col min="1" max="1" width="55.7109375" style="3" customWidth="1"/>
    <col min="2" max="2" width="10.28125" style="3" customWidth="1"/>
    <col min="3" max="10" width="9.7109375" style="3" customWidth="1"/>
    <col min="11" max="11" width="9.8515625" style="3" customWidth="1"/>
    <col min="12" max="12" width="13.57421875" style="3" customWidth="1"/>
    <col min="13" max="13" width="10.28125" style="3" customWidth="1"/>
    <col min="14" max="16384" width="10.28125" style="3" customWidth="1"/>
  </cols>
  <sheetData>
    <row r="1" spans="1:14" ht="23.25">
      <c r="A1" s="9" t="s">
        <v>37</v>
      </c>
      <c r="B1" s="1"/>
      <c r="C1" s="2"/>
      <c r="D1" s="2"/>
      <c r="E1" s="2"/>
      <c r="F1" s="2"/>
      <c r="G1" s="2"/>
      <c r="H1" s="2"/>
      <c r="I1" s="2"/>
      <c r="J1" s="2"/>
      <c r="M1" s="1"/>
      <c r="N1" s="1"/>
    </row>
    <row r="2" spans="1:14" ht="12.75">
      <c r="A2" s="7" t="s">
        <v>36</v>
      </c>
      <c r="B2" s="10" t="s">
        <v>19</v>
      </c>
      <c r="C2" s="10" t="s">
        <v>20</v>
      </c>
      <c r="D2" s="10" t="s">
        <v>21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26</v>
      </c>
      <c r="J2" s="10" t="s">
        <v>27</v>
      </c>
      <c r="K2" s="10" t="s">
        <v>28</v>
      </c>
      <c r="L2" s="10" t="s">
        <v>22</v>
      </c>
      <c r="M2" s="10" t="s">
        <v>23</v>
      </c>
      <c r="N2" s="10" t="s">
        <v>33</v>
      </c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/>
    </row>
    <row r="4" spans="1:14" ht="15.75">
      <c r="A4" s="11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" t="s">
        <v>38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3">
        <v>0</v>
      </c>
      <c r="J5" s="4">
        <f>211+394.17+1476.79+147.82</f>
        <v>2229.78</v>
      </c>
      <c r="K5" s="4">
        <f>1125.35+100+591.29+147.82</f>
        <v>1964.4599999999998</v>
      </c>
      <c r="L5" s="4">
        <f>100</f>
        <v>100</v>
      </c>
      <c r="M5" s="4"/>
      <c r="N5" s="7">
        <f>SUM(B5:M5)</f>
        <v>4294.24</v>
      </c>
    </row>
    <row r="6" spans="1:14" ht="12.75">
      <c r="A6" s="1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3">
        <v>0</v>
      </c>
      <c r="J6" s="4"/>
      <c r="K6" s="4"/>
      <c r="L6" s="4"/>
      <c r="M6" s="4"/>
      <c r="N6" s="7">
        <f>SUM(B6:M6)</f>
        <v>0</v>
      </c>
    </row>
    <row r="7" spans="1:14" ht="12.75">
      <c r="A7" s="1"/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3">
        <v>0</v>
      </c>
      <c r="J7" s="4"/>
      <c r="K7" s="4"/>
      <c r="L7" s="4"/>
      <c r="M7" s="4"/>
      <c r="N7" s="7">
        <f>SUM(B7:M7)</f>
        <v>0</v>
      </c>
    </row>
    <row r="8" spans="1:14" ht="12.75">
      <c r="A8" s="5" t="s">
        <v>0</v>
      </c>
      <c r="B8" s="5">
        <f>SUM(B4:B7)</f>
        <v>0</v>
      </c>
      <c r="C8" s="5">
        <f aca="true" t="shared" si="0" ref="C8:M8">SUM(C4:C7)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>SUM(J4:J7)</f>
        <v>2229.78</v>
      </c>
      <c r="K8" s="5">
        <f t="shared" si="0"/>
        <v>1964.4599999999998</v>
      </c>
      <c r="L8" s="5">
        <f t="shared" si="0"/>
        <v>100</v>
      </c>
      <c r="M8" s="5">
        <f t="shared" si="0"/>
        <v>0</v>
      </c>
      <c r="N8" s="8">
        <f>SUM(B8:M8)</f>
        <v>4294.24</v>
      </c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</row>
    <row r="10" spans="1:14" ht="15.75">
      <c r="A10" s="12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1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">
        <f>SUM(B11:M11)</f>
        <v>0</v>
      </c>
    </row>
    <row r="12" spans="1:14" ht="12.75">
      <c r="A12" s="1" t="s">
        <v>35</v>
      </c>
      <c r="B12" s="4">
        <v>0</v>
      </c>
      <c r="C12" s="4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7">
        <f>SUM(B12:M12)</f>
        <v>0</v>
      </c>
    </row>
    <row r="13" spans="1:14" ht="12.75">
      <c r="A13" s="1" t="s">
        <v>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200</v>
      </c>
      <c r="K13" s="4">
        <v>100</v>
      </c>
      <c r="L13" s="4">
        <v>100</v>
      </c>
      <c r="M13" s="4">
        <v>100</v>
      </c>
      <c r="N13" s="7">
        <f>SUM(B13:M13)</f>
        <v>500</v>
      </c>
    </row>
    <row r="14" spans="1:14" ht="12.75">
      <c r="A14" s="1" t="s">
        <v>3</v>
      </c>
      <c r="B14" s="4"/>
      <c r="C14" s="4"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7">
        <f>SUM(B14:M14)</f>
        <v>0</v>
      </c>
    </row>
    <row r="15" spans="1:14" ht="12.75">
      <c r="A15" s="6" t="s">
        <v>4</v>
      </c>
      <c r="B15" s="6">
        <f>SUM(B11:B14)</f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3">
        <f>SUM(N11:N14)</f>
        <v>500</v>
      </c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</row>
    <row r="17" spans="1:14" ht="12.75">
      <c r="A17" s="5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8">
        <f>N8-N15</f>
        <v>3794.24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7"/>
    </row>
    <row r="19" spans="1:14" ht="15.75">
      <c r="A19" s="12" t="s">
        <v>14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1" t="s">
        <v>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>
        <f aca="true" t="shared" si="1" ref="N20:N31">SUM(B20:M20)</f>
        <v>0</v>
      </c>
    </row>
    <row r="21" spans="1:14" ht="12.75">
      <c r="A21" s="1" t="s">
        <v>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100</v>
      </c>
      <c r="K21" s="4">
        <v>100</v>
      </c>
      <c r="L21" s="4">
        <v>100</v>
      </c>
      <c r="M21" s="4">
        <v>100</v>
      </c>
      <c r="N21" s="7">
        <f t="shared" si="1"/>
        <v>400</v>
      </c>
    </row>
    <row r="22" spans="1:14" ht="12.75">
      <c r="A22" s="1" t="s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">
        <f t="shared" si="1"/>
        <v>0</v>
      </c>
    </row>
    <row r="23" spans="1:14" ht="12.75">
      <c r="A23" s="1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7">
        <f t="shared" si="1"/>
        <v>0</v>
      </c>
    </row>
    <row r="24" spans="1:14" ht="12.75">
      <c r="A24" s="1" t="s">
        <v>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99</v>
      </c>
      <c r="K24" s="4">
        <v>99</v>
      </c>
      <c r="L24" s="4">
        <v>99</v>
      </c>
      <c r="M24" s="4">
        <v>99</v>
      </c>
      <c r="N24" s="7">
        <f t="shared" si="1"/>
        <v>396</v>
      </c>
    </row>
    <row r="25" spans="1:14" ht="12.75">
      <c r="A25" s="1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">
        <v>0</v>
      </c>
      <c r="L25" s="4">
        <v>0</v>
      </c>
      <c r="M25" s="4">
        <v>0</v>
      </c>
      <c r="N25" s="7">
        <f t="shared" si="1"/>
        <v>0</v>
      </c>
    </row>
    <row r="26" spans="1:14" ht="12.75">
      <c r="A26" s="1" t="s">
        <v>18</v>
      </c>
      <c r="B26" s="3">
        <v>0</v>
      </c>
      <c r="C26" s="4"/>
      <c r="D26" s="4"/>
      <c r="E26" s="4"/>
      <c r="F26" s="4">
        <v>0</v>
      </c>
      <c r="G26" s="4"/>
      <c r="H26" s="4"/>
      <c r="I26" s="4"/>
      <c r="J26" s="4">
        <v>462</v>
      </c>
      <c r="K26" s="4"/>
      <c r="L26" s="4"/>
      <c r="M26" s="4">
        <v>200</v>
      </c>
      <c r="N26" s="7">
        <f t="shared" si="1"/>
        <v>662</v>
      </c>
    </row>
    <row r="27" spans="1:14" ht="12.75">
      <c r="A27" s="1" t="s">
        <v>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700</v>
      </c>
      <c r="K27" s="4">
        <v>100</v>
      </c>
      <c r="L27" s="4">
        <v>100</v>
      </c>
      <c r="M27" s="4">
        <v>100</v>
      </c>
      <c r="N27" s="7">
        <f t="shared" si="1"/>
        <v>1000</v>
      </c>
    </row>
    <row r="28" spans="1:14" ht="12.75">
      <c r="A28" s="1" t="s">
        <v>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>
        <f t="shared" si="1"/>
        <v>0</v>
      </c>
    </row>
    <row r="29" spans="1:14" ht="12.75">
      <c r="A29" s="1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7">
        <f t="shared" si="1"/>
        <v>0</v>
      </c>
    </row>
    <row r="30" spans="1:14" ht="12.75">
      <c r="A30" s="1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7">
        <f t="shared" si="1"/>
        <v>0</v>
      </c>
    </row>
    <row r="31" spans="1:14" ht="12.75">
      <c r="A31" s="1" t="s">
        <v>39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v>400</v>
      </c>
      <c r="N31" s="7">
        <f t="shared" si="1"/>
        <v>400</v>
      </c>
    </row>
    <row r="32" spans="1:14" ht="12.75">
      <c r="A32" s="6" t="s">
        <v>13</v>
      </c>
      <c r="B32" s="6">
        <f>SUM(B20:B31)</f>
        <v>0</v>
      </c>
      <c r="C32" s="6">
        <f aca="true" t="shared" si="2" ref="C32:M32">SUM(C20:C31)</f>
        <v>0</v>
      </c>
      <c r="D32" s="6">
        <f t="shared" si="2"/>
        <v>0</v>
      </c>
      <c r="E32" s="6">
        <f t="shared" si="2"/>
        <v>0</v>
      </c>
      <c r="F32" s="6">
        <f t="shared" si="2"/>
        <v>0</v>
      </c>
      <c r="G32" s="6">
        <f t="shared" si="2"/>
        <v>0</v>
      </c>
      <c r="H32" s="6">
        <f t="shared" si="2"/>
        <v>0</v>
      </c>
      <c r="I32" s="6">
        <f t="shared" si="2"/>
        <v>0</v>
      </c>
      <c r="J32" s="6">
        <f t="shared" si="2"/>
        <v>1361</v>
      </c>
      <c r="K32" s="6">
        <f t="shared" si="2"/>
        <v>299</v>
      </c>
      <c r="L32" s="6">
        <f t="shared" si="2"/>
        <v>299</v>
      </c>
      <c r="M32" s="6">
        <f t="shared" si="2"/>
        <v>899</v>
      </c>
      <c r="N32" s="13">
        <f>SUM(N20:N31)</f>
        <v>2858</v>
      </c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</row>
    <row r="34" spans="1:14" ht="12.75">
      <c r="A34" s="5" t="s">
        <v>25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8">
        <f>N17-N32</f>
        <v>936.2399999999998</v>
      </c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</row>
  </sheetData>
  <sheetProtection/>
  <printOptions gridLines="1"/>
  <pageMargins left="0.7874015748031497" right="0.5118110236220472" top="0.29" bottom="0.43" header="0.5" footer="0.3"/>
  <pageSetup fitToHeight="1" fitToWidth="1" orientation="landscape" paperSize="9" scale="65" r:id="rId1"/>
  <headerFooter alignWithMargins="0">
    <oddFooter>&amp;C&amp;8Download fra www.startvaekst.dk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Væksthus Midtjylland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Mogens Thomsen</dc:creator>
  <cp:keywords/>
  <dc:description/>
  <cp:lastModifiedBy>Nis Wedel Lorenzen</cp:lastModifiedBy>
  <cp:lastPrinted>2007-04-19T07:36:58Z</cp:lastPrinted>
  <dcterms:created xsi:type="dcterms:W3CDTF">2003-04-02T06:49:49Z</dcterms:created>
  <dcterms:modified xsi:type="dcterms:W3CDTF">2017-11-19T00:21:31Z</dcterms:modified>
  <cp:category/>
  <cp:version/>
  <cp:contentType/>
  <cp:contentStatus/>
</cp:coreProperties>
</file>